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d Gerak\Desktop\IEDA\Committees\"/>
    </mc:Choice>
  </mc:AlternateContent>
  <xr:revisionPtr revIDLastSave="0" documentId="13_ncr:1_{A1BA0979-0874-4919-88ED-CA07286B93C7}" xr6:coauthVersionLast="47" xr6:coauthVersionMax="47" xr10:uidLastSave="{00000000-0000-0000-0000-000000000000}"/>
  <bookViews>
    <workbookView xWindow="-108" yWindow="-108" windowWidth="23256" windowHeight="12456" xr2:uid="{0CE4F41F-9F2E-4CC5-BBC1-D3C3C068AE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D3" i="1" s="1"/>
  <c r="D10" i="1" s="1"/>
  <c r="E3" i="1" s="1"/>
  <c r="E10" i="1" s="1"/>
  <c r="F3" i="1" s="1"/>
  <c r="F10" i="1" s="1"/>
  <c r="G3" i="1" s="1"/>
  <c r="G10" i="1" s="1"/>
  <c r="H3" i="1" s="1"/>
  <c r="H10" i="1" s="1"/>
  <c r="I3" i="1" s="1"/>
  <c r="I10" i="1" s="1"/>
  <c r="J3" i="1" s="1"/>
  <c r="J10" i="1" s="1"/>
  <c r="K3" i="1" s="1"/>
  <c r="K10" i="1" s="1"/>
  <c r="L3" i="1" s="1"/>
  <c r="L10" i="1" s="1"/>
  <c r="M3" i="1" s="1"/>
  <c r="M10" i="1" s="1"/>
  <c r="N3" i="1" s="1"/>
  <c r="L5" i="1"/>
  <c r="F5" i="1"/>
  <c r="N8" i="1" l="1"/>
  <c r="N7" i="1"/>
  <c r="N6" i="1"/>
  <c r="N5" i="1"/>
  <c r="N4" i="1"/>
  <c r="N9" i="1"/>
  <c r="C3" i="1" l="1"/>
  <c r="B10" i="1"/>
</calcChain>
</file>

<file path=xl/sharedStrings.xml><?xml version="1.0" encoding="utf-8"?>
<sst xmlns="http://schemas.openxmlformats.org/spreadsheetml/2006/main" count="22" uniqueCount="22">
  <si>
    <t>2024 Cash Flow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</si>
  <si>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</si>
  <si>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</si>
  <si>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</si>
  <si>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</si>
  <si>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</si>
  <si>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</si>
  <si>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</si>
  <si>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</si>
  <si>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</si>
  <si>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</si>
  <si>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</si>
  <si>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</si>
  <si>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End</t>
  </si>
  <si>
    <t>Starting Balance</t>
  </si>
  <si>
    <t>Dues</t>
  </si>
  <si>
    <t>B3</t>
  </si>
  <si>
    <t>Salary &amp; Benefits</t>
  </si>
  <si>
    <t>KRS</t>
  </si>
  <si>
    <t>Expenses</t>
  </si>
  <si>
    <t>Legal</t>
  </si>
  <si>
    <t>Month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</si>
</sst>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8"/>
      <name val="Aptos Narrow"/>
      <family val="2"/>
      <scheme val="minor"/>
    </font>
    <font>
      <sz val="10"/>
      <color rgb="FF00192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8" fontId="4" fillId="0" borderId="0" xfId="0" applyNumberFormat="1" applyFont="1"/>
    <xf numFmtId="44" fontId="0" fillId="0" borderId="0" xfId="1" applyFont="1"/>
    <xf numFmtId="44" fontId="5" fillId="0" borderId="0" xfId="1" applyFont="1"/>
    <xf numFmtId="44" fontId="0" fillId="0" borderId="0" xfId="0" applyNumberForma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2024 Cashflow Balance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Starting Balance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Sheet1!$B$3:$M$3</c:f>
              <c:numCache>
                <c:formatCode>_("$"* #,##0.00_);_("$"* \(#,##0.00\);_("$"* "-"??_);_(@_)</c:formatCode>
                <c:ptCount val="12"/>
                <c:pt idx="0">
                  <c:v>444111.06</c:v>
                </c:pt>
                <c:pt idx="1">
                  <c:v>426484.91</c:v>
                </c:pt>
                <c:pt idx="2">
                  <c:v>463170.85</c:v>
                </c:pt>
                <c:pt idx="3">
                  <c:v>423256.82999999996</c:v>
                </c:pt>
                <c:pt idx="4">
                  <c:v>430592.80999999994</c:v>
                </c:pt>
                <c:pt idx="5">
                  <c:v>378771.77999999991</c:v>
                </c:pt>
                <c:pt idx="6">
                  <c:v>338857.75999999989</c:v>
                </c:pt>
                <c:pt idx="7">
                  <c:v>346193.73999999987</c:v>
                </c:pt>
                <c:pt idx="8">
                  <c:v>306279.71999999986</c:v>
                </c:pt>
                <c:pt idx="9">
                  <c:v>266365.69999999984</c:v>
                </c:pt>
                <c:pt idx="10">
                  <c:v>273701.67999999982</c:v>
                </c:pt>
                <c:pt idx="11">
                  <c:v>221880.64999999982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A-4880-BE19-D04BE8B43667}"/>
            </c:ext>
          </c:extLst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Month End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Sheet1!$B$2:$M$2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Sheet1!$B$10:$M$10</c:f>
              <c:numCache>
                <c:formatCode>_("$"* #,##0.00_);_("$"* \(#,##0.00\);_("$"* "-"??_);_(@_)</c:formatCode>
                <c:ptCount val="12"/>
                <c:pt idx="0">
                  <c:v>426484.91</c:v>
                </c:pt>
                <c:pt idx="1">
                  <c:v>463170.85</c:v>
                </c:pt>
                <c:pt idx="2">
                  <c:v>423256.82999999996</c:v>
                </c:pt>
                <c:pt idx="3">
                  <c:v>430592.80999999994</c:v>
                </c:pt>
                <c:pt idx="4">
                  <c:v>378771.77999999991</c:v>
                </c:pt>
                <c:pt idx="5">
                  <c:v>338857.75999999989</c:v>
                </c:pt>
                <c:pt idx="6">
                  <c:v>346193.73999999987</c:v>
                </c:pt>
                <c:pt idx="7">
                  <c:v>306279.71999999986</c:v>
                </c:pt>
                <c:pt idx="8">
                  <c:v>266365.69999999984</c:v>
                </c:pt>
                <c:pt idx="9">
                  <c:v>273701.67999999982</c:v>
                </c:pt>
                <c:pt idx="10">
                  <c:v>221880.64999999982</c:v>
                </c:pt>
                <c:pt idx="11">
                  <c:v>207166.62999999983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7A-4880-BE19-D04BE8B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6749744"/>
        <c:axId val="928656640"/>
      </c:lineChart>
      <c:catAx>
        <c:axId val="92674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656640"/>
        <c:crosses val="autoZero"/>
        <c:auto val="1"/>
        <c:lblAlgn val="ctr"/>
        <c:lblOffset val="100"/>
        <c:noMultiLvlLbl val="0"/>
      </c:catAx>
      <c:valAx>
        <c:axId val="928656640"/>
        <c:scaling>
          <c:orientation val="minMax"/>
          <c:max val="475000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74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10</xdr:row>
      <xdr:rowOff>156210</xdr:rowOff>
    </xdr:from>
    <xdr:to>
      <xdr:col>12</xdr:col>
      <xdr:colOff>784860</xdr:colOff>
      <xdr:row>38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1987A7-3D83-374B-E7A1-E38CF05316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F2A6-4237-4272-B20A-90D6258396DF}">
  <sheetPr>
    <pageSetUpPr fitToPage="1"/>
  </sheetPr>
  <dimension ref="A1:N15"/>
  <sheetViews>
    <sheetView tabSelected="1" workbookViewId="0">
      <selection activeCell="A12" sqref="A12"/>
    </sheetView>
  </sheetViews>
  <sheetFormatPr defaultRowHeight="14.4" x14ac:dyDescent="0.3"/>
  <cols>
    <col min="1" max="1" width="14.44140625" bestFit="1" customWidth="1"/>
    <col min="2" max="13" width="12.21875" bestFit="1" customWidth="1"/>
    <col min="14" max="14" width="12.77734375" bestFit="1" customWidth="1"/>
  </cols>
  <sheetData>
    <row r="1" spans="1:14" x14ac:dyDescent="0.3">
      <c r="A1" t="s">
        <v>0</v>
      </c>
    </row>
    <row r="2" spans="1:14" x14ac:dyDescent="0.3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</row>
    <row r="3" spans="1:14" x14ac:dyDescent="0.3">
      <c r="A3" t="s">
        <v>14</v>
      </c>
      <c r="B3" s="2">
        <v>444111.06</v>
      </c>
      <c r="C3" s="2">
        <f>B10</f>
        <v>426484.91</v>
      </c>
      <c r="D3" s="2">
        <f t="shared" ref="D3:N3" si="0">C10</f>
        <v>463170.85</v>
      </c>
      <c r="E3" s="2">
        <f t="shared" si="0"/>
        <v>423256.82999999996</v>
      </c>
      <c r="F3" s="2">
        <f t="shared" si="0"/>
        <v>430592.80999999994</v>
      </c>
      <c r="G3" s="2">
        <f t="shared" si="0"/>
        <v>378771.77999999991</v>
      </c>
      <c r="H3" s="2">
        <f t="shared" si="0"/>
        <v>338857.75999999989</v>
      </c>
      <c r="I3" s="2">
        <f t="shared" si="0"/>
        <v>346193.73999999987</v>
      </c>
      <c r="J3" s="2">
        <f t="shared" si="0"/>
        <v>306279.71999999986</v>
      </c>
      <c r="K3" s="2">
        <f t="shared" si="0"/>
        <v>266365.69999999984</v>
      </c>
      <c r="L3" s="2">
        <f t="shared" si="0"/>
        <v>273701.67999999982</v>
      </c>
      <c r="M3" s="2">
        <f t="shared" si="0"/>
        <v>221880.64999999982</v>
      </c>
      <c r="N3" s="2">
        <f t="shared" si="0"/>
        <v>207166.62999999983</v>
      </c>
    </row>
    <row r="4" spans="1:14" x14ac:dyDescent="0.3">
      <c r="A4" t="s">
        <v>15</v>
      </c>
      <c r="B4" s="2">
        <v>14000</v>
      </c>
      <c r="C4" s="2">
        <v>75750</v>
      </c>
      <c r="E4">
        <v>47250</v>
      </c>
      <c r="H4">
        <v>47250</v>
      </c>
      <c r="K4">
        <v>47250</v>
      </c>
      <c r="M4">
        <v>25000</v>
      </c>
      <c r="N4" s="4">
        <f t="shared" ref="N4:N8" si="1">SUM(B4:M4)</f>
        <v>256500</v>
      </c>
    </row>
    <row r="5" spans="1:14" x14ac:dyDescent="0.3">
      <c r="A5" t="s">
        <v>17</v>
      </c>
      <c r="B5" s="3">
        <v>-24723.759999999998</v>
      </c>
      <c r="C5" s="1">
        <v>-23814.02</v>
      </c>
      <c r="D5" s="1">
        <v>-23814.02</v>
      </c>
      <c r="E5" s="1">
        <v>-23814.02</v>
      </c>
      <c r="F5" s="1">
        <f>-23814.02*1.5</f>
        <v>-35721.03</v>
      </c>
      <c r="G5" s="1">
        <v>-23814.02</v>
      </c>
      <c r="H5" s="1">
        <v>-23814.02</v>
      </c>
      <c r="I5" s="1">
        <v>-23814.02</v>
      </c>
      <c r="J5" s="1">
        <v>-23814.02</v>
      </c>
      <c r="K5" s="1">
        <v>-23814.02</v>
      </c>
      <c r="L5" s="1">
        <f>-23814.02*1.5</f>
        <v>-35721.03</v>
      </c>
      <c r="M5" s="1">
        <v>-23814.02</v>
      </c>
      <c r="N5" s="4">
        <f t="shared" si="1"/>
        <v>-310492</v>
      </c>
    </row>
    <row r="6" spans="1:14" x14ac:dyDescent="0.3">
      <c r="A6" t="s">
        <v>19</v>
      </c>
      <c r="B6" s="3">
        <v>-3269.89</v>
      </c>
      <c r="C6" s="5">
        <v>-2550.04</v>
      </c>
      <c r="D6" s="3">
        <v>-3400</v>
      </c>
      <c r="E6" s="3">
        <v>-3400</v>
      </c>
      <c r="F6" s="3">
        <v>-3400</v>
      </c>
      <c r="G6" s="3">
        <v>-3400</v>
      </c>
      <c r="H6" s="3">
        <v>-3400</v>
      </c>
      <c r="I6" s="3">
        <v>-3400</v>
      </c>
      <c r="J6" s="3">
        <v>-3400</v>
      </c>
      <c r="K6" s="3">
        <v>-3400</v>
      </c>
      <c r="L6" s="3">
        <v>-3400</v>
      </c>
      <c r="M6" s="3">
        <v>-3400</v>
      </c>
      <c r="N6" s="4">
        <f t="shared" si="1"/>
        <v>-39819.93</v>
      </c>
    </row>
    <row r="7" spans="1:14" x14ac:dyDescent="0.3">
      <c r="A7" t="s">
        <v>16</v>
      </c>
      <c r="B7" s="2"/>
      <c r="C7" s="5">
        <v>-5000</v>
      </c>
      <c r="D7" s="5">
        <v>-5000</v>
      </c>
      <c r="E7" s="5">
        <v>-5000</v>
      </c>
      <c r="F7" s="5">
        <v>-5000</v>
      </c>
      <c r="G7" s="5">
        <v>-5000</v>
      </c>
      <c r="H7" s="5">
        <v>-5000</v>
      </c>
      <c r="I7" s="5">
        <v>-5000</v>
      </c>
      <c r="J7" s="5">
        <v>-5000</v>
      </c>
      <c r="K7" s="5">
        <v>-5000</v>
      </c>
      <c r="L7" s="5">
        <v>-5000</v>
      </c>
      <c r="M7" s="5">
        <v>-5000</v>
      </c>
      <c r="N7" s="4">
        <f t="shared" si="1"/>
        <v>-55000</v>
      </c>
    </row>
    <row r="8" spans="1:14" x14ac:dyDescent="0.3">
      <c r="A8" t="s">
        <v>18</v>
      </c>
      <c r="B8" s="3">
        <v>-2170</v>
      </c>
      <c r="C8" s="5">
        <v>-6000</v>
      </c>
      <c r="D8" s="5">
        <v>-6000</v>
      </c>
      <c r="E8" s="5">
        <v>-6000</v>
      </c>
      <c r="F8" s="5">
        <v>-6000</v>
      </c>
      <c r="G8" s="5">
        <v>-6000</v>
      </c>
      <c r="H8" s="5">
        <v>-6000</v>
      </c>
      <c r="I8" s="5">
        <v>-6000</v>
      </c>
      <c r="J8" s="5">
        <v>-6000</v>
      </c>
      <c r="K8" s="5">
        <v>-6000</v>
      </c>
      <c r="L8" s="5">
        <v>-6000</v>
      </c>
      <c r="M8" s="5">
        <v>-6000</v>
      </c>
      <c r="N8" s="4">
        <f t="shared" si="1"/>
        <v>-68170</v>
      </c>
    </row>
    <row r="9" spans="1:14" x14ac:dyDescent="0.3">
      <c r="A9" t="s">
        <v>20</v>
      </c>
      <c r="B9" s="3">
        <v>-1462.5</v>
      </c>
      <c r="C9" s="5">
        <v>-1700</v>
      </c>
      <c r="D9" s="5">
        <v>-1700</v>
      </c>
      <c r="E9" s="5">
        <v>-1700</v>
      </c>
      <c r="F9" s="5">
        <v>-1700</v>
      </c>
      <c r="G9" s="5">
        <v>-1700</v>
      </c>
      <c r="H9" s="5">
        <v>-1700</v>
      </c>
      <c r="I9" s="5">
        <v>-1700</v>
      </c>
      <c r="J9" s="5">
        <v>-1700</v>
      </c>
      <c r="K9" s="5">
        <v>-1700</v>
      </c>
      <c r="L9" s="5">
        <v>-1700</v>
      </c>
      <c r="M9" s="5">
        <v>-1500</v>
      </c>
      <c r="N9" s="4">
        <f>SUM(B9:M9)</f>
        <v>-19962.5</v>
      </c>
    </row>
    <row r="10" spans="1:14" x14ac:dyDescent="0.3">
      <c r="A10" t="s">
        <v>21</v>
      </c>
      <c r="B10" s="2">
        <f>SUM(B3:B9)</f>
        <v>426484.91</v>
      </c>
      <c r="C10" s="2">
        <f t="shared" ref="C10:M10" si="2">SUM(C3:C9)</f>
        <v>463170.85</v>
      </c>
      <c r="D10" s="2">
        <f t="shared" si="2"/>
        <v>423256.82999999996</v>
      </c>
      <c r="E10" s="2">
        <f t="shared" si="2"/>
        <v>430592.80999999994</v>
      </c>
      <c r="F10" s="2">
        <f t="shared" si="2"/>
        <v>378771.77999999991</v>
      </c>
      <c r="G10" s="2">
        <f t="shared" si="2"/>
        <v>338857.75999999989</v>
      </c>
      <c r="H10" s="2">
        <f t="shared" si="2"/>
        <v>346193.73999999987</v>
      </c>
      <c r="I10" s="2">
        <f t="shared" si="2"/>
        <v>306279.71999999986</v>
      </c>
      <c r="J10" s="2">
        <f t="shared" si="2"/>
        <v>266365.69999999984</v>
      </c>
      <c r="K10" s="2">
        <f t="shared" si="2"/>
        <v>273701.67999999982</v>
      </c>
      <c r="L10" s="2">
        <f t="shared" si="2"/>
        <v>221880.64999999982</v>
      </c>
      <c r="M10" s="2">
        <f t="shared" si="2"/>
        <v>207166.62999999983</v>
      </c>
    </row>
    <row r="14" spans="1:14" x14ac:dyDescent="0.3">
      <c r="B14" s="1"/>
    </row>
    <row r="15" spans="1:14" x14ac:dyDescent="0.3">
      <c r="B15" s="1"/>
    </row>
  </sheetData>
  <phoneticPr fontId="3" type="noConversion"/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Gerak</dc:creator>
  <cp:lastModifiedBy>Edward Gerak</cp:lastModifiedBy>
  <cp:lastPrinted>2024-03-01T16:12:41Z</cp:lastPrinted>
  <dcterms:created xsi:type="dcterms:W3CDTF">2024-02-20T21:59:30Z</dcterms:created>
  <dcterms:modified xsi:type="dcterms:W3CDTF">2024-03-01T16:13:51Z</dcterms:modified>
</cp:coreProperties>
</file>